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bookViews>
    <workbookView xWindow="0" yWindow="45" windowWidth="28755" windowHeight="14625"/>
  </bookViews>
  <sheets>
    <sheet name="Ark1" sheetId="1" r:id="rId1"/>
    <sheet name="Ark2" sheetId="2" r:id="rId2"/>
    <sheet name="Ark3" sheetId="3" r:id="rId3"/>
  </sheets>
  <definedNames>
    <definedName name="_xlnm.Print_Area" localSheetId="0">'Ark1'!$A$1:$AO$43</definedName>
  </definedNames>
  <calcPr calcId="145621"/>
  <fileRecoveryPr repairLoad="1"/>
</workbook>
</file>

<file path=xl/calcChain.xml><?xml version="1.0" encoding="utf-8"?>
<calcChain xmlns="http://schemas.openxmlformats.org/spreadsheetml/2006/main">
  <c r="I28" i="1" l="1"/>
  <c r="I26" i="1"/>
  <c r="I23" i="1"/>
  <c r="I19" i="1"/>
  <c r="I7" i="1"/>
  <c r="I5" i="1"/>
  <c r="I9" i="1" l="1"/>
  <c r="I15" i="1" s="1"/>
  <c r="I13" i="1" l="1"/>
  <c r="I21" i="1" s="1"/>
  <c r="I17" i="1"/>
  <c r="I11" i="1"/>
</calcChain>
</file>

<file path=xl/comments1.xml><?xml version="1.0" encoding="utf-8"?>
<comments xmlns="http://schemas.openxmlformats.org/spreadsheetml/2006/main">
  <authors>
    <author>Ballum</author>
  </authors>
  <commentList>
    <comment ref="S5" authorId="0">
      <text>
        <r>
          <rPr>
            <b/>
            <sz val="9"/>
            <color indexed="81"/>
            <rFont val="Tahoma"/>
            <charset val="1"/>
          </rPr>
          <t>Ballum:</t>
        </r>
        <r>
          <rPr>
            <sz val="9"/>
            <color indexed="81"/>
            <rFont val="Tahoma"/>
            <charset val="1"/>
          </rPr>
          <t xml:space="preserve">
Her indtastes betonbjælkens bredde</t>
        </r>
      </text>
    </comment>
    <comment ref="S7" authorId="0">
      <text>
        <r>
          <rPr>
            <b/>
            <sz val="9"/>
            <color indexed="81"/>
            <rFont val="Tahoma"/>
            <charset val="1"/>
          </rPr>
          <t>Ballum:</t>
        </r>
        <r>
          <rPr>
            <sz val="9"/>
            <color indexed="81"/>
            <rFont val="Tahoma"/>
            <charset val="1"/>
          </rPr>
          <t xml:space="preserve">
Her indtastes betonbjælkens højde</t>
        </r>
      </text>
    </comment>
    <comment ref="S9" authorId="0">
      <text>
        <r>
          <rPr>
            <b/>
            <sz val="9"/>
            <color indexed="81"/>
            <rFont val="Tahoma"/>
            <charset val="1"/>
          </rPr>
          <t>Ballum:</t>
        </r>
        <r>
          <rPr>
            <sz val="9"/>
            <color indexed="81"/>
            <rFont val="Tahoma"/>
            <charset val="1"/>
          </rPr>
          <t xml:space="preserve">
Her indtastes vægten på 1 m3 af den type beton der skal bruges til opgaven - 2400 kg er ofte brugbart.</t>
        </r>
      </text>
    </comment>
    <comment ref="S12" authorId="0">
      <text>
        <r>
          <rPr>
            <b/>
            <sz val="9"/>
            <color indexed="81"/>
            <rFont val="Tahoma"/>
            <charset val="1"/>
          </rPr>
          <t>Ballum:</t>
        </r>
        <r>
          <rPr>
            <sz val="9"/>
            <color indexed="81"/>
            <rFont val="Tahoma"/>
            <charset val="1"/>
          </rPr>
          <t xml:space="preserve">
Vægten af ekstralast, mandskab, værktøj mm.
150 kg til 250 kg bruges ofte</t>
        </r>
      </text>
    </comment>
    <comment ref="S15" authorId="0">
      <text>
        <r>
          <rPr>
            <b/>
            <sz val="9"/>
            <color indexed="81"/>
            <rFont val="Tahoma"/>
            <family val="2"/>
          </rPr>
          <t>Ballum:</t>
        </r>
        <r>
          <rPr>
            <sz val="9"/>
            <color indexed="81"/>
            <rFont val="Tahoma"/>
            <family val="2"/>
          </rPr>
          <t xml:space="preserve">
denne side skal ofte bruges til gangareal, og bør derfor ikke være mindre end 700 mm, for at kunne opfylde kravet til 600 mm gangareal og 100 mm til diverse forskalling</t>
        </r>
      </text>
    </comment>
    <comment ref="S17" authorId="0">
      <text>
        <r>
          <rPr>
            <b/>
            <sz val="9"/>
            <color indexed="81"/>
            <rFont val="Tahoma"/>
            <charset val="1"/>
          </rPr>
          <t>Ballum:</t>
        </r>
        <r>
          <rPr>
            <sz val="9"/>
            <color indexed="81"/>
            <rFont val="Tahoma"/>
            <charset val="1"/>
          </rPr>
          <t xml:space="preserve">
her er der kun brug for lidt plads, det kan lade sig gøre med 200 mm.
Hvis der er spændejern på søjlerne skal der bruges min 300 mm.</t>
        </r>
      </text>
    </comment>
    <comment ref="S19" authorId="0">
      <text>
        <r>
          <rPr>
            <b/>
            <sz val="9"/>
            <color indexed="81"/>
            <rFont val="Tahoma"/>
            <charset val="1"/>
          </rPr>
          <t>Ballum:</t>
        </r>
        <r>
          <rPr>
            <sz val="9"/>
            <color indexed="81"/>
            <rFont val="Tahoma"/>
            <charset val="1"/>
          </rPr>
          <t xml:space="preserve">
strøer er 100 x 32 mm ( h x b )
alm brædder kan også bruges, de er 120 x 28 mm. ( h x b )</t>
        </r>
      </text>
    </comment>
    <comment ref="S20" authorId="0">
      <text>
        <r>
          <rPr>
            <b/>
            <sz val="9"/>
            <color indexed="81"/>
            <rFont val="Tahoma"/>
            <charset val="1"/>
          </rPr>
          <t>Ballum:</t>
        </r>
        <r>
          <rPr>
            <sz val="9"/>
            <color indexed="81"/>
            <rFont val="Tahoma"/>
            <charset val="1"/>
          </rPr>
          <t xml:space="preserve">
strøer er 100 x 32 mm ( h x b )
alm brædder kan også bruges, de er 120 x 28 mm. ( h x b</t>
        </r>
      </text>
    </comment>
    <comment ref="S22" authorId="0">
      <text>
        <r>
          <rPr>
            <b/>
            <sz val="9"/>
            <color indexed="81"/>
            <rFont val="Tahoma"/>
            <charset val="1"/>
          </rPr>
          <t>Ballum:</t>
        </r>
        <r>
          <rPr>
            <sz val="9"/>
            <color indexed="81"/>
            <rFont val="Tahoma"/>
            <charset val="1"/>
          </rPr>
          <t xml:space="preserve">
Se på opgaven, hvad vil være ønskeligt for udførelsen, og juster derefter
Normale konstruktioner har ofte en max afstand på 1,75 m</t>
        </r>
      </text>
    </comment>
    <comment ref="S24" authorId="0">
      <text>
        <r>
          <rPr>
            <b/>
            <sz val="9"/>
            <color indexed="81"/>
            <rFont val="Tahoma"/>
            <charset val="1"/>
          </rPr>
          <t>Ballum:</t>
        </r>
        <r>
          <rPr>
            <sz val="9"/>
            <color indexed="81"/>
            <rFont val="Tahoma"/>
            <charset val="1"/>
          </rPr>
          <t xml:space="preserve">
Rideplankerr er 150 x 35 mm ( h x b )
alm. brædder kan også bruges, de er 120 x 28 mm. ( h x b )</t>
        </r>
      </text>
    </comment>
    <comment ref="S25" authorId="0">
      <text>
        <r>
          <rPr>
            <b/>
            <sz val="9"/>
            <color indexed="81"/>
            <rFont val="Tahoma"/>
            <charset val="1"/>
          </rPr>
          <t>Ballum:</t>
        </r>
        <r>
          <rPr>
            <sz val="9"/>
            <color indexed="81"/>
            <rFont val="Tahoma"/>
            <charset val="1"/>
          </rPr>
          <t xml:space="preserve">
Rideplankerr er 150 x 35 mm ( h x b )
alm. brædder kan også bruges, de er 120 x 28 mm. ( h x b )</t>
        </r>
      </text>
    </comment>
  </commentList>
</comments>
</file>

<file path=xl/sharedStrings.xml><?xml version="1.0" encoding="utf-8"?>
<sst xmlns="http://schemas.openxmlformats.org/spreadsheetml/2006/main" count="61" uniqueCount="46">
  <si>
    <t>Betonvægt pr. m.</t>
  </si>
  <si>
    <t>Indtastning af Data:</t>
  </si>
  <si>
    <t>1.</t>
  </si>
  <si>
    <t>Bjælkens bredde</t>
  </si>
  <si>
    <t>Bjælkens højde</t>
  </si>
  <si>
    <t>Betonvægten pr m3</t>
  </si>
  <si>
    <t>kg.</t>
  </si>
  <si>
    <t>m.</t>
  </si>
  <si>
    <t>Kg. Pr. m.</t>
  </si>
  <si>
    <t>2.</t>
  </si>
  <si>
    <t>Ekstravægt</t>
  </si>
  <si>
    <t>Ekstravægt pr. m.</t>
  </si>
  <si>
    <t xml:space="preserve">3. </t>
  </si>
  <si>
    <t>Samlet vægt pr m.</t>
  </si>
  <si>
    <t>kg. Pr. m.</t>
  </si>
  <si>
    <t>Belastning på rideplanke A</t>
  </si>
  <si>
    <t>4.</t>
  </si>
  <si>
    <t>Belastning på rideplanke B</t>
  </si>
  <si>
    <t>5.</t>
  </si>
  <si>
    <t>afstand mellem bjælke til rækværk 1</t>
  </si>
  <si>
    <t>afstand mellem bjælke til rækværk 2</t>
  </si>
  <si>
    <t>Strø pr. meter</t>
  </si>
  <si>
    <t>stk pr. m.</t>
  </si>
  <si>
    <t>Højde på strøer i cm.</t>
  </si>
  <si>
    <t>Bredde på strøer i cm.</t>
  </si>
  <si>
    <t>cm</t>
  </si>
  <si>
    <t>mm.</t>
  </si>
  <si>
    <t>6.</t>
  </si>
  <si>
    <t xml:space="preserve">7. </t>
  </si>
  <si>
    <t>8.</t>
  </si>
  <si>
    <t>Bom afstand</t>
  </si>
  <si>
    <t>9.</t>
  </si>
  <si>
    <t>Rideplankens belastning mellem 2 bomme</t>
  </si>
  <si>
    <t>Rideplankens styrke mellem 2 bomme</t>
  </si>
  <si>
    <t>meter</t>
  </si>
  <si>
    <t>Ønsket afstand mellem bomme</t>
  </si>
  <si>
    <t>Højde på rideplanke</t>
  </si>
  <si>
    <t>bredde på rideplanke</t>
  </si>
  <si>
    <t>Kg.</t>
  </si>
  <si>
    <t>Afstand mellem strøer - maximalt</t>
  </si>
  <si>
    <t xml:space="preserve">Denne beregning forudsætter at der ikke er udkragende ender på </t>
  </si>
  <si>
    <t>rideplankerne, samt at der bruges knastfrie strøer og rideplanker</t>
  </si>
  <si>
    <t>Spændvidde</t>
  </si>
  <si>
    <t>Strøernes minimum længde</t>
  </si>
  <si>
    <t>10.</t>
  </si>
  <si>
    <t>Beregning af Strøer og Rideplanker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</si>
</sst>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omic Sans MS"/>
      <family val="4"/>
    </font>
    <font>
      <sz val="24"/>
      <color theme="1"/>
      <name val="Comic Sans MS"/>
      <family val="4"/>
    </font>
    <font>
      <sz val="9"/>
      <color indexed="81"/>
      <name val="Tahoma"/>
      <family val="2"/>
    </font>
    <font>
      <b/>
      <sz val="9"/>
      <color indexed="81"/>
      <name val="Tahoma"/>
      <family val="2"/>
    </font>
    <font>
      <sz val="9"/>
      <color indexed="81"/>
      <name val="Tahoma"/>
      <charset val="1"/>
    </font>
    <font>
      <b/>
      <sz val="9"/>
      <color indexed="81"/>
      <name val="Tahoma"/>
      <charset val="1"/>
    </font>
  </fonts>
  <fills count="5">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0" tint="-4.9989318521683403E-2"/>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xf numFmtId="0" fontId="1" fillId="0" borderId="0" xfId="0" applyFont="1" applyAlignment="1">
      <alignment horizontal="left"/>
    </xf>
    <xf numFmtId="0" fontId="0" fillId="0" borderId="1" xfId="0" applyBorder="1"/>
    <xf numFmtId="0" fontId="0" fillId="0" borderId="2" xfId="0" applyBorder="1"/>
    <xf numFmtId="0" fontId="0" fillId="0" borderId="8" xfId="0" applyBorder="1"/>
    <xf numFmtId="0" fontId="1" fillId="0" borderId="8" xfId="0" applyFont="1" applyBorder="1"/>
    <xf numFmtId="0" fontId="1" fillId="0" borderId="0" xfId="0" applyFont="1" applyBorder="1"/>
    <xf numFmtId="0" fontId="1" fillId="0" borderId="0" xfId="0" applyFont="1" applyBorder="1" applyAlignment="1">
      <alignment horizontal="left"/>
    </xf>
    <xf numFmtId="0" fontId="1" fillId="0" borderId="0" xfId="0" applyFont="1" applyAlignment="1">
      <alignment horizontal="center" vertical="center"/>
    </xf>
    <xf numFmtId="0" fontId="0" fillId="0" borderId="0" xfId="0" applyAlignment="1">
      <alignment horizontal="left"/>
    </xf>
    <xf numFmtId="0" fontId="1" fillId="0" borderId="0" xfId="0" applyFont="1" applyBorder="1" applyAlignment="1">
      <alignment vertical="center"/>
    </xf>
    <xf numFmtId="0" fontId="1" fillId="0" borderId="7" xfId="0" applyFont="1" applyBorder="1" applyAlignment="1">
      <alignment horizontal="center" vertical="center"/>
    </xf>
    <xf numFmtId="0" fontId="1" fillId="0" borderId="0" xfId="0" applyFont="1" applyFill="1" applyBorder="1" applyAlignment="1">
      <alignment horizontal="left"/>
    </xf>
    <xf numFmtId="0" fontId="1" fillId="3" borderId="10" xfId="0" applyFont="1" applyFill="1" applyBorder="1" applyAlignment="1" applyProtection="1">
      <alignment horizontal="center"/>
      <protection locked="0"/>
    </xf>
    <xf numFmtId="0" fontId="0" fillId="0" borderId="0" xfId="0" applyBorder="1"/>
    <xf numFmtId="0" fontId="0" fillId="0" borderId="0" xfId="0" applyBorder="1" applyAlignment="1">
      <alignment horizontal="left"/>
    </xf>
    <xf numFmtId="0" fontId="0" fillId="0" borderId="0" xfId="0" applyFill="1" applyBorder="1" applyAlignment="1">
      <alignment horizontal="center" vertical="center"/>
    </xf>
    <xf numFmtId="0" fontId="0" fillId="4" borderId="0" xfId="0" applyFill="1" applyBorder="1"/>
    <xf numFmtId="0" fontId="0" fillId="4" borderId="9" xfId="0" applyFill="1" applyBorder="1"/>
    <xf numFmtId="0" fontId="1" fillId="4" borderId="0" xfId="0" applyFont="1" applyFill="1" applyBorder="1"/>
    <xf numFmtId="0" fontId="1" fillId="4" borderId="0" xfId="0" applyFont="1" applyFill="1"/>
    <xf numFmtId="0" fontId="0" fillId="4" borderId="0" xfId="0" applyFill="1"/>
    <xf numFmtId="0" fontId="1" fillId="0" borderId="0" xfId="0"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2" fontId="1" fillId="0" borderId="7" xfId="0" applyNumberFormat="1" applyFont="1" applyBorder="1" applyAlignment="1">
      <alignment horizontal="center"/>
    </xf>
    <xf numFmtId="0" fontId="1" fillId="0" borderId="7" xfId="0" applyFont="1" applyBorder="1" applyAlignment="1">
      <alignment horizontal="center"/>
    </xf>
    <xf numFmtId="0" fontId="1" fillId="0" borderId="0" xfId="0" applyFont="1" applyAlignment="1">
      <alignment horizontal="left" vertical="center"/>
    </xf>
    <xf numFmtId="2" fontId="1" fillId="0" borderId="7" xfId="0" applyNumberFormat="1"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20</xdr:col>
      <xdr:colOff>548119</xdr:colOff>
      <xdr:row>6</xdr:row>
      <xdr:rowOff>9165</xdr:rowOff>
    </xdr:from>
    <xdr:to>
      <xdr:col>26</xdr:col>
      <xdr:colOff>129020</xdr:colOff>
      <xdr:row>22</xdr:row>
      <xdr:rowOff>33980</xdr:rowOff>
    </xdr:to>
    <xdr:pic>
      <xdr:nvPicPr>
        <xdr:cNvPr id="3" name="Billede 2" descr="06-07-2011 17-08-32.gif"/>
        <xdr:cNvPicPr>
          <a:picLocks noChangeAspect="1"/>
        </xdr:cNvPicPr>
      </xdr:nvPicPr>
      <xdr:blipFill>
        <a:blip xmlns:r="http://schemas.openxmlformats.org/officeDocument/2006/relationships" r:embed="rId1" cstate="print"/>
        <a:stretch>
          <a:fillRect/>
        </a:stretch>
      </xdr:blipFill>
      <xdr:spPr>
        <a:xfrm>
          <a:off x="13159219" y="1266465"/>
          <a:ext cx="3238501" cy="3530015"/>
        </a:xfrm>
        <a:prstGeom prst="rect">
          <a:avLst/>
        </a:prstGeom>
      </xdr:spPr>
    </xdr:pic>
    <xdr:clientData/>
  </xdr:twoCellAnchor>
  <xdr:twoCellAnchor>
    <xdr:from>
      <xdr:col>19</xdr:col>
      <xdr:colOff>381000</xdr:colOff>
      <xdr:row>11</xdr:row>
      <xdr:rowOff>16565</xdr:rowOff>
    </xdr:from>
    <xdr:to>
      <xdr:col>24</xdr:col>
      <xdr:colOff>579782</xdr:colOff>
      <xdr:row>16</xdr:row>
      <xdr:rowOff>115957</xdr:rowOff>
    </xdr:to>
    <xdr:cxnSp macro="">
      <xdr:nvCxnSpPr>
        <xdr:cNvPr id="5" name="Lige pilforbindelse 4"/>
        <xdr:cNvCxnSpPr/>
      </xdr:nvCxnSpPr>
      <xdr:spPr>
        <a:xfrm flipV="1">
          <a:off x="12730370" y="2343978"/>
          <a:ext cx="3263347" cy="11595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314739</xdr:colOff>
      <xdr:row>11</xdr:row>
      <xdr:rowOff>74544</xdr:rowOff>
    </xdr:from>
    <xdr:to>
      <xdr:col>22</xdr:col>
      <xdr:colOff>505239</xdr:colOff>
      <xdr:row>14</xdr:row>
      <xdr:rowOff>124239</xdr:rowOff>
    </xdr:to>
    <xdr:cxnSp macro="">
      <xdr:nvCxnSpPr>
        <xdr:cNvPr id="6" name="Lige pilforbindelse 5"/>
        <xdr:cNvCxnSpPr/>
      </xdr:nvCxnSpPr>
      <xdr:spPr>
        <a:xfrm flipV="1">
          <a:off x="12664109" y="2401957"/>
          <a:ext cx="2029239" cy="69573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9"/>
  <sheetViews>
    <sheetView showGridLines="0" showRowColHeaders="0" tabSelected="1" view="pageBreakPreview" zoomScale="85" zoomScaleNormal="55" zoomScaleSheetLayoutView="85" workbookViewId="0">
      <selection activeCell="Q33" sqref="Q33"/>
    </sheetView>
  </sheetViews>
  <sheetFormatPr defaultRowHeight="16.5" x14ac:dyDescent="0.25"/>
  <cols>
    <col min="11" max="11" width="11.5703125" customWidth="1"/>
    <col min="12" max="12" width="4.5703125" style="22" customWidth="1"/>
    <col min="13" max="13" width="4.7109375" customWidth="1"/>
    <col min="15" max="15" width="9.140625" style="10"/>
    <col min="18" max="18" width="12.5703125" customWidth="1"/>
    <col min="19" max="19" width="18.5703125" style="9" customWidth="1"/>
    <col min="20" max="20" width="9.140625" customWidth="1"/>
  </cols>
  <sheetData>
    <row r="1" spans="1:23" ht="17.25" thickBot="1" x14ac:dyDescent="0.3">
      <c r="A1" s="3"/>
      <c r="B1" s="4"/>
      <c r="C1" s="4"/>
      <c r="D1" s="4"/>
      <c r="E1" s="4"/>
      <c r="F1" s="4"/>
      <c r="G1" s="4"/>
      <c r="H1" s="4"/>
      <c r="I1" s="4"/>
      <c r="J1" s="4"/>
      <c r="K1" s="4"/>
      <c r="L1" s="18"/>
    </row>
    <row r="2" spans="1:23" ht="15" customHeight="1" x14ac:dyDescent="0.25">
      <c r="A2" s="5"/>
      <c r="B2" s="24" t="s">
        <v>45</v>
      </c>
      <c r="C2" s="41"/>
      <c r="D2" s="41"/>
      <c r="E2" s="41"/>
      <c r="F2" s="41"/>
      <c r="G2" s="41"/>
      <c r="H2" s="41"/>
      <c r="I2" s="41"/>
      <c r="J2" s="41"/>
      <c r="K2" s="42"/>
      <c r="L2" s="19"/>
      <c r="M2" s="24" t="s">
        <v>1</v>
      </c>
      <c r="N2" s="25"/>
      <c r="O2" s="25"/>
      <c r="P2" s="25"/>
      <c r="Q2" s="25"/>
      <c r="R2" s="25"/>
      <c r="S2" s="26"/>
      <c r="T2" s="17"/>
      <c r="U2" s="17"/>
      <c r="V2" s="17"/>
    </row>
    <row r="3" spans="1:23" ht="15.75" thickBot="1" x14ac:dyDescent="0.3">
      <c r="A3" s="5"/>
      <c r="B3" s="43"/>
      <c r="C3" s="44"/>
      <c r="D3" s="44"/>
      <c r="E3" s="44"/>
      <c r="F3" s="44"/>
      <c r="G3" s="44"/>
      <c r="H3" s="44"/>
      <c r="I3" s="44"/>
      <c r="J3" s="44"/>
      <c r="K3" s="45"/>
      <c r="L3" s="19"/>
      <c r="M3" s="27"/>
      <c r="N3" s="28"/>
      <c r="O3" s="28"/>
      <c r="P3" s="28"/>
      <c r="Q3" s="28"/>
      <c r="R3" s="28"/>
      <c r="S3" s="29"/>
      <c r="T3" s="17"/>
      <c r="U3" s="17"/>
      <c r="V3" s="17"/>
    </row>
    <row r="4" spans="1:23" x14ac:dyDescent="0.3">
      <c r="A4" s="6"/>
      <c r="B4" s="7"/>
      <c r="C4" s="7"/>
      <c r="D4" s="7"/>
      <c r="E4" s="7"/>
      <c r="F4" s="7"/>
      <c r="G4" s="7"/>
      <c r="H4" s="7"/>
      <c r="I4" s="7"/>
      <c r="J4" s="7"/>
      <c r="K4" s="7"/>
      <c r="L4" s="20"/>
      <c r="M4" s="7"/>
      <c r="N4" s="1"/>
      <c r="O4" s="2"/>
      <c r="P4" s="1"/>
      <c r="Q4" s="1"/>
      <c r="R4" s="1"/>
      <c r="T4" s="1"/>
      <c r="U4" s="1"/>
      <c r="V4" s="1"/>
      <c r="W4" s="1"/>
    </row>
    <row r="5" spans="1:23" ht="17.25" thickBot="1" x14ac:dyDescent="0.35">
      <c r="A5" s="6"/>
      <c r="B5" s="8">
        <v>1</v>
      </c>
      <c r="C5" s="11" t="s">
        <v>0</v>
      </c>
      <c r="D5" s="11"/>
      <c r="E5" s="11"/>
      <c r="F5" s="11"/>
      <c r="G5" s="11"/>
      <c r="H5" s="7"/>
      <c r="I5" s="34">
        <f>S5*S7*S9</f>
        <v>246.75</v>
      </c>
      <c r="J5" s="34"/>
      <c r="K5" s="7" t="s">
        <v>8</v>
      </c>
      <c r="L5" s="20"/>
      <c r="M5" s="7"/>
      <c r="N5" s="1" t="s">
        <v>2</v>
      </c>
      <c r="O5" s="32" t="s">
        <v>3</v>
      </c>
      <c r="P5" s="32"/>
      <c r="Q5" s="32"/>
      <c r="R5" s="1"/>
      <c r="S5" s="14">
        <v>0.3</v>
      </c>
      <c r="T5" s="1" t="s">
        <v>7</v>
      </c>
      <c r="U5" s="1"/>
      <c r="V5" s="1"/>
      <c r="W5" s="1"/>
    </row>
    <row r="6" spans="1:23" ht="17.25" thickTop="1" x14ac:dyDescent="0.3">
      <c r="A6" s="6"/>
      <c r="B6" s="8"/>
      <c r="C6" s="8"/>
      <c r="D6" s="8"/>
      <c r="E6" s="8"/>
      <c r="F6" s="8"/>
      <c r="G6" s="8"/>
      <c r="H6" s="7"/>
      <c r="I6" s="7"/>
      <c r="J6" s="7"/>
      <c r="K6" s="7"/>
      <c r="L6" s="20"/>
      <c r="M6" s="7"/>
      <c r="N6" s="1"/>
      <c r="O6" s="2"/>
      <c r="P6" s="1"/>
      <c r="Q6" s="1"/>
      <c r="R6" s="1"/>
      <c r="T6" s="1"/>
      <c r="U6" s="1"/>
      <c r="V6" s="1"/>
      <c r="W6" s="1"/>
    </row>
    <row r="7" spans="1:23" ht="17.25" thickBot="1" x14ac:dyDescent="0.35">
      <c r="A7" s="6"/>
      <c r="B7" s="8" t="s">
        <v>9</v>
      </c>
      <c r="C7" s="8" t="s">
        <v>11</v>
      </c>
      <c r="D7" s="8"/>
      <c r="E7" s="8"/>
      <c r="F7" s="8"/>
      <c r="G7" s="8"/>
      <c r="H7" s="7"/>
      <c r="I7" s="31">
        <f>S12</f>
        <v>150</v>
      </c>
      <c r="J7" s="31"/>
      <c r="K7" s="7" t="s">
        <v>6</v>
      </c>
      <c r="L7" s="20"/>
      <c r="M7" s="7"/>
      <c r="N7" s="1"/>
      <c r="O7" s="32" t="s">
        <v>4</v>
      </c>
      <c r="P7" s="32"/>
      <c r="Q7" s="32"/>
      <c r="R7" s="1"/>
      <c r="S7" s="14">
        <v>0.35</v>
      </c>
      <c r="T7" s="1" t="s">
        <v>7</v>
      </c>
      <c r="U7" s="1"/>
      <c r="V7" s="1"/>
      <c r="W7" s="1"/>
    </row>
    <row r="8" spans="1:23" ht="17.25" thickTop="1" x14ac:dyDescent="0.3">
      <c r="A8" s="6"/>
      <c r="B8" s="8"/>
      <c r="C8" s="8"/>
      <c r="D8" s="8"/>
      <c r="E8" s="8"/>
      <c r="F8" s="8"/>
      <c r="G8" s="8"/>
      <c r="H8" s="7"/>
      <c r="I8" s="7"/>
      <c r="J8" s="7"/>
      <c r="K8" s="7"/>
      <c r="L8" s="20"/>
      <c r="M8" s="7"/>
      <c r="N8" s="1"/>
      <c r="O8" s="2"/>
      <c r="P8" s="1"/>
      <c r="Q8" s="1"/>
      <c r="R8" s="1"/>
      <c r="T8" s="1"/>
      <c r="U8" s="1"/>
      <c r="V8" s="1"/>
      <c r="W8" s="1"/>
    </row>
    <row r="9" spans="1:23" ht="17.25" thickBot="1" x14ac:dyDescent="0.35">
      <c r="A9" s="6"/>
      <c r="B9" s="8" t="s">
        <v>12</v>
      </c>
      <c r="C9" s="8" t="s">
        <v>13</v>
      </c>
      <c r="D9" s="8"/>
      <c r="E9" s="8"/>
      <c r="F9" s="8"/>
      <c r="G9" s="8"/>
      <c r="H9" s="7"/>
      <c r="I9" s="34">
        <f>I5+I7</f>
        <v>396.75</v>
      </c>
      <c r="J9" s="34"/>
      <c r="K9" s="7" t="s">
        <v>14</v>
      </c>
      <c r="L9" s="20"/>
      <c r="M9" s="7"/>
      <c r="N9" s="1"/>
      <c r="O9" s="32" t="s">
        <v>5</v>
      </c>
      <c r="P9" s="32"/>
      <c r="Q9" s="32"/>
      <c r="R9" s="1"/>
      <c r="S9" s="14">
        <v>2350</v>
      </c>
      <c r="T9" s="1" t="s">
        <v>6</v>
      </c>
      <c r="U9" s="1"/>
      <c r="V9" s="1"/>
      <c r="W9" s="1"/>
    </row>
    <row r="10" spans="1:23" ht="17.25" thickTop="1" x14ac:dyDescent="0.3">
      <c r="A10" s="6"/>
      <c r="B10" s="8"/>
      <c r="C10" s="8"/>
      <c r="D10" s="8"/>
      <c r="E10" s="8"/>
      <c r="F10" s="8"/>
      <c r="G10" s="8"/>
      <c r="H10" s="7"/>
      <c r="I10" s="7"/>
      <c r="J10" s="7"/>
      <c r="K10" s="7"/>
      <c r="L10" s="20"/>
      <c r="M10" s="7"/>
      <c r="N10" s="1"/>
      <c r="O10" s="2"/>
      <c r="P10" s="1"/>
      <c r="Q10" s="1"/>
      <c r="R10" s="1"/>
      <c r="T10" s="1"/>
      <c r="U10" s="1"/>
      <c r="V10" s="1"/>
      <c r="W10" s="1"/>
    </row>
    <row r="11" spans="1:23" ht="17.25" thickBot="1" x14ac:dyDescent="0.35">
      <c r="A11" s="6"/>
      <c r="B11" s="8" t="s">
        <v>16</v>
      </c>
      <c r="C11" s="8" t="s">
        <v>15</v>
      </c>
      <c r="D11" s="8"/>
      <c r="E11" s="8"/>
      <c r="F11" s="8"/>
      <c r="G11" s="8"/>
      <c r="H11" s="7"/>
      <c r="I11" s="33">
        <f>((S5*1000)+S17)*I9/((S5*1000)+S15+S17)</f>
        <v>183.11538461538461</v>
      </c>
      <c r="J11" s="33"/>
      <c r="K11" s="7" t="s">
        <v>8</v>
      </c>
      <c r="L11" s="20"/>
      <c r="M11" s="7"/>
      <c r="N11" s="1"/>
      <c r="O11" s="2"/>
      <c r="P11" s="1"/>
      <c r="Q11" s="1"/>
      <c r="R11" s="1"/>
      <c r="T11" s="1"/>
      <c r="U11" s="1"/>
      <c r="V11" s="1"/>
      <c r="W11" s="1"/>
    </row>
    <row r="12" spans="1:23" ht="17.25" thickTop="1" x14ac:dyDescent="0.3">
      <c r="A12" s="6"/>
      <c r="F12" s="8"/>
      <c r="G12" s="8"/>
      <c r="H12" s="7"/>
      <c r="I12" s="7"/>
      <c r="J12" s="7"/>
      <c r="K12" s="7"/>
      <c r="L12" s="20"/>
      <c r="M12" s="7"/>
      <c r="N12" s="1" t="s">
        <v>9</v>
      </c>
      <c r="O12" s="2" t="s">
        <v>10</v>
      </c>
      <c r="P12" s="1"/>
      <c r="Q12" s="1"/>
      <c r="R12" s="1"/>
      <c r="S12" s="14">
        <v>150</v>
      </c>
      <c r="T12" s="1" t="s">
        <v>6</v>
      </c>
      <c r="U12" s="1"/>
      <c r="V12" s="1"/>
      <c r="W12" s="1"/>
    </row>
    <row r="13" spans="1:23" ht="17.25" thickBot="1" x14ac:dyDescent="0.35">
      <c r="A13" s="6"/>
      <c r="B13" s="8" t="s">
        <v>18</v>
      </c>
      <c r="C13" s="8" t="s">
        <v>17</v>
      </c>
      <c r="D13" s="8"/>
      <c r="E13" s="8"/>
      <c r="F13" s="8"/>
      <c r="G13" s="8"/>
      <c r="H13" s="7"/>
      <c r="I13" s="33">
        <f>((S5*1000)+S15)*I9/((S5*1000)+S15+S17)</f>
        <v>305.19230769230768</v>
      </c>
      <c r="J13" s="33"/>
      <c r="K13" s="7" t="s">
        <v>8</v>
      </c>
      <c r="L13" s="20"/>
      <c r="M13" s="7"/>
      <c r="N13" s="1"/>
      <c r="O13" s="2"/>
      <c r="P13" s="1"/>
      <c r="Q13" s="1"/>
      <c r="R13" s="1"/>
      <c r="T13" s="1"/>
      <c r="U13" s="1"/>
      <c r="V13" s="1"/>
      <c r="W13" s="1"/>
    </row>
    <row r="14" spans="1:23" ht="17.25" thickTop="1" x14ac:dyDescent="0.3">
      <c r="A14" s="6"/>
      <c r="B14" s="8"/>
      <c r="C14" s="8"/>
      <c r="D14" s="8"/>
      <c r="E14" s="8"/>
      <c r="F14" s="8"/>
      <c r="G14" s="8"/>
      <c r="H14" s="7"/>
      <c r="I14" s="7"/>
      <c r="J14" s="7"/>
      <c r="K14" s="7"/>
      <c r="L14" s="20"/>
      <c r="M14" s="7"/>
      <c r="N14" s="1"/>
      <c r="O14" s="2"/>
      <c r="P14" s="1"/>
      <c r="Q14" s="1"/>
      <c r="R14" s="1"/>
      <c r="T14" s="1"/>
      <c r="U14" s="1"/>
      <c r="V14" s="1"/>
      <c r="W14" s="1"/>
    </row>
    <row r="15" spans="1:23" ht="17.25" thickBot="1" x14ac:dyDescent="0.35">
      <c r="A15" s="6"/>
      <c r="B15" s="8" t="s">
        <v>27</v>
      </c>
      <c r="C15" s="8" t="s">
        <v>21</v>
      </c>
      <c r="D15" s="8"/>
      <c r="E15" s="8"/>
      <c r="F15" s="8"/>
      <c r="G15" s="8"/>
      <c r="H15" s="7"/>
      <c r="I15" s="30">
        <f>I9/((66*S19*S19*S20)/(I26/10))</f>
        <v>2.4421164772727275</v>
      </c>
      <c r="J15" s="30"/>
      <c r="K15" s="7" t="s">
        <v>22</v>
      </c>
      <c r="L15" s="20"/>
      <c r="M15" s="7"/>
      <c r="N15" s="2">
        <v>4.5</v>
      </c>
      <c r="O15" s="2" t="s">
        <v>19</v>
      </c>
      <c r="P15" s="1"/>
      <c r="Q15" s="1"/>
      <c r="R15" s="1"/>
      <c r="S15" s="14">
        <v>700</v>
      </c>
      <c r="T15" s="1" t="s">
        <v>26</v>
      </c>
      <c r="U15" s="1"/>
      <c r="V15" s="1"/>
      <c r="W15" s="1"/>
    </row>
    <row r="16" spans="1:23" ht="17.25" thickTop="1" x14ac:dyDescent="0.3">
      <c r="A16" s="6"/>
      <c r="B16" s="8"/>
      <c r="C16" s="8"/>
      <c r="D16" s="8"/>
      <c r="E16" s="8"/>
      <c r="F16" s="8"/>
      <c r="G16" s="8"/>
      <c r="H16" s="7"/>
      <c r="I16" s="7"/>
      <c r="J16" s="7"/>
      <c r="K16" s="7"/>
      <c r="L16" s="20"/>
      <c r="M16" s="7"/>
      <c r="N16" s="1"/>
      <c r="O16" s="2"/>
      <c r="P16" s="1"/>
      <c r="Q16" s="1"/>
      <c r="R16" s="1"/>
      <c r="T16" s="1"/>
      <c r="U16" s="1"/>
      <c r="V16" s="1"/>
      <c r="W16" s="1"/>
    </row>
    <row r="17" spans="1:23" ht="17.25" thickBot="1" x14ac:dyDescent="0.35">
      <c r="A17" s="6"/>
      <c r="B17" s="8" t="s">
        <v>28</v>
      </c>
      <c r="C17" s="8" t="s">
        <v>39</v>
      </c>
      <c r="D17" s="8"/>
      <c r="E17" s="8"/>
      <c r="F17" s="8"/>
      <c r="G17" s="8"/>
      <c r="H17" s="7"/>
      <c r="I17" s="30">
        <f>100/I15</f>
        <v>40.948087828995199</v>
      </c>
      <c r="J17" s="30"/>
      <c r="K17" s="7" t="s">
        <v>25</v>
      </c>
      <c r="L17" s="20"/>
      <c r="M17" s="7"/>
      <c r="N17" s="1"/>
      <c r="O17" s="2" t="s">
        <v>20</v>
      </c>
      <c r="P17" s="1"/>
      <c r="Q17" s="1"/>
      <c r="R17" s="1"/>
      <c r="S17" s="14">
        <v>300</v>
      </c>
      <c r="T17" s="1" t="s">
        <v>26</v>
      </c>
      <c r="U17" s="1"/>
      <c r="V17" s="1"/>
      <c r="W17" s="1"/>
    </row>
    <row r="18" spans="1:23" ht="17.25" thickTop="1" x14ac:dyDescent="0.3">
      <c r="A18" s="6"/>
      <c r="B18" s="8"/>
      <c r="C18" s="8"/>
      <c r="D18" s="8"/>
      <c r="E18" s="8"/>
      <c r="F18" s="8"/>
      <c r="G18" s="8"/>
      <c r="H18" s="7"/>
      <c r="I18" s="7"/>
      <c r="J18" s="7"/>
      <c r="K18" s="7"/>
      <c r="L18" s="20"/>
      <c r="M18" s="7"/>
      <c r="N18" s="1"/>
      <c r="O18" s="2"/>
      <c r="P18" s="1"/>
      <c r="Q18" s="1"/>
      <c r="R18" s="1"/>
      <c r="T18" s="1"/>
      <c r="U18" s="1"/>
      <c r="V18" s="1"/>
      <c r="W18" s="1"/>
    </row>
    <row r="19" spans="1:23" ht="17.25" thickBot="1" x14ac:dyDescent="0.35">
      <c r="A19" s="6"/>
      <c r="B19" s="8" t="s">
        <v>29</v>
      </c>
      <c r="C19" s="8" t="s">
        <v>30</v>
      </c>
      <c r="D19" s="8"/>
      <c r="E19" s="8"/>
      <c r="F19" s="8"/>
      <c r="G19" s="8"/>
      <c r="H19" s="7"/>
      <c r="I19" s="31">
        <f>S22</f>
        <v>1.4</v>
      </c>
      <c r="J19" s="31"/>
      <c r="K19" s="7" t="s">
        <v>34</v>
      </c>
      <c r="L19" s="20"/>
      <c r="M19" s="7"/>
      <c r="N19" s="2">
        <v>6.7</v>
      </c>
      <c r="O19" s="2" t="s">
        <v>23</v>
      </c>
      <c r="P19" s="1"/>
      <c r="Q19" s="1"/>
      <c r="R19" s="1"/>
      <c r="S19" s="14">
        <v>10</v>
      </c>
      <c r="T19" s="1" t="s">
        <v>25</v>
      </c>
      <c r="U19" s="1"/>
      <c r="V19" s="1"/>
      <c r="W19" s="1"/>
    </row>
    <row r="20" spans="1:23" ht="17.25" thickTop="1" x14ac:dyDescent="0.3">
      <c r="A20" s="6"/>
      <c r="B20" s="8"/>
      <c r="C20" s="8"/>
      <c r="D20" s="8"/>
      <c r="E20" s="8"/>
      <c r="F20" s="8"/>
      <c r="G20" s="8"/>
      <c r="H20" s="7"/>
      <c r="I20" s="7"/>
      <c r="J20" s="7"/>
      <c r="K20" s="7"/>
      <c r="L20" s="20"/>
      <c r="M20" s="7"/>
      <c r="N20" s="1"/>
      <c r="O20" s="2" t="s">
        <v>24</v>
      </c>
      <c r="P20" s="1"/>
      <c r="Q20" s="1"/>
      <c r="R20" s="1"/>
      <c r="S20" s="14">
        <v>3.2</v>
      </c>
      <c r="T20" s="1" t="s">
        <v>25</v>
      </c>
      <c r="U20" s="1"/>
      <c r="V20" s="1"/>
      <c r="W20" s="1"/>
    </row>
    <row r="21" spans="1:23" ht="17.25" thickBot="1" x14ac:dyDescent="0.35">
      <c r="A21" s="6"/>
      <c r="B21" s="8" t="s">
        <v>31</v>
      </c>
      <c r="C21" s="8" t="s">
        <v>32</v>
      </c>
      <c r="D21" s="8"/>
      <c r="E21" s="8"/>
      <c r="F21" s="8"/>
      <c r="G21" s="8"/>
      <c r="H21" s="7"/>
      <c r="I21" s="30">
        <f>I13*S22</f>
        <v>427.26923076923072</v>
      </c>
      <c r="J21" s="30"/>
      <c r="K21" s="7" t="s">
        <v>38</v>
      </c>
      <c r="L21" s="20"/>
      <c r="M21" s="7"/>
      <c r="N21" s="1"/>
      <c r="O21" s="2"/>
      <c r="P21" s="1"/>
      <c r="Q21" s="1"/>
      <c r="R21" s="1"/>
      <c r="T21" s="1"/>
      <c r="U21" s="1"/>
      <c r="V21" s="1"/>
      <c r="W21" s="1"/>
    </row>
    <row r="22" spans="1:23" ht="17.25" thickTop="1" x14ac:dyDescent="0.3">
      <c r="A22" s="6"/>
      <c r="B22" s="8"/>
      <c r="C22" s="8"/>
      <c r="D22" s="8"/>
      <c r="E22" s="8"/>
      <c r="F22" s="8"/>
      <c r="G22" s="8"/>
      <c r="H22" s="7"/>
      <c r="I22" s="7"/>
      <c r="J22" s="7"/>
      <c r="K22" s="7"/>
      <c r="L22" s="20"/>
      <c r="M22" s="7"/>
      <c r="N22" s="2">
        <v>8</v>
      </c>
      <c r="O22" s="2" t="s">
        <v>35</v>
      </c>
      <c r="P22" s="1"/>
      <c r="Q22" s="1"/>
      <c r="R22" s="1"/>
      <c r="S22" s="14">
        <v>1.4</v>
      </c>
      <c r="T22" s="1" t="s">
        <v>34</v>
      </c>
      <c r="U22" s="1"/>
      <c r="V22" s="1"/>
      <c r="W22" s="1"/>
    </row>
    <row r="23" spans="1:23" ht="17.25" thickBot="1" x14ac:dyDescent="0.35">
      <c r="A23" s="6"/>
      <c r="B23" s="8" t="s">
        <v>44</v>
      </c>
      <c r="C23" s="8" t="s">
        <v>33</v>
      </c>
      <c r="D23" s="8"/>
      <c r="E23" s="8"/>
      <c r="F23" s="8"/>
      <c r="G23" s="8"/>
      <c r="H23" s="7"/>
      <c r="I23" s="30">
        <f>(66*S24*S24*S25*2)/(S22*100)</f>
        <v>678.85714285714289</v>
      </c>
      <c r="J23" s="30"/>
      <c r="K23" s="7" t="s">
        <v>38</v>
      </c>
      <c r="L23" s="20"/>
      <c r="M23" s="7"/>
      <c r="N23" s="2"/>
      <c r="O23" s="2"/>
      <c r="P23" s="1"/>
      <c r="Q23" s="1"/>
      <c r="R23" s="1"/>
      <c r="T23" s="1"/>
      <c r="U23" s="1"/>
      <c r="V23" s="1"/>
      <c r="W23" s="1"/>
    </row>
    <row r="24" spans="1:23" ht="17.25" thickTop="1" x14ac:dyDescent="0.3">
      <c r="A24" s="6"/>
      <c r="B24" s="8"/>
      <c r="C24" s="8"/>
      <c r="D24" s="8"/>
      <c r="E24" s="8"/>
      <c r="F24" s="8"/>
      <c r="G24" s="8"/>
      <c r="H24" s="7"/>
      <c r="I24" s="7"/>
      <c r="J24" s="7"/>
      <c r="K24" s="7"/>
      <c r="L24" s="20"/>
      <c r="M24" s="7"/>
      <c r="N24" s="2">
        <v>10</v>
      </c>
      <c r="O24" s="2" t="s">
        <v>36</v>
      </c>
      <c r="P24" s="1"/>
      <c r="Q24" s="1"/>
      <c r="R24" s="1"/>
      <c r="S24" s="14">
        <v>15</v>
      </c>
      <c r="T24" s="1" t="s">
        <v>25</v>
      </c>
      <c r="U24" s="1"/>
      <c r="V24" s="1"/>
      <c r="W24" s="1"/>
    </row>
    <row r="25" spans="1:23" x14ac:dyDescent="0.3">
      <c r="A25" s="6"/>
      <c r="B25" s="8"/>
      <c r="C25" s="8"/>
      <c r="D25" s="8"/>
      <c r="E25" s="8"/>
      <c r="F25" s="8"/>
      <c r="G25" s="8"/>
      <c r="H25" s="7"/>
      <c r="I25" s="7"/>
      <c r="J25" s="7"/>
      <c r="K25" s="7"/>
      <c r="L25" s="20"/>
      <c r="M25" s="7"/>
      <c r="N25" s="2"/>
      <c r="O25" s="2" t="s">
        <v>37</v>
      </c>
      <c r="P25" s="1"/>
      <c r="Q25" s="1"/>
      <c r="R25" s="1"/>
      <c r="S25" s="14">
        <v>3.2</v>
      </c>
      <c r="T25" s="1" t="s">
        <v>25</v>
      </c>
      <c r="U25" s="1"/>
      <c r="V25" s="1"/>
      <c r="W25" s="1"/>
    </row>
    <row r="26" spans="1:23" ht="17.25" thickBot="1" x14ac:dyDescent="0.35">
      <c r="A26" s="6"/>
      <c r="B26" s="8"/>
      <c r="C26" s="1" t="s">
        <v>42</v>
      </c>
      <c r="D26" s="1"/>
      <c r="H26" s="7"/>
      <c r="I26" s="12">
        <f>(S5*1000)+S15+S17</f>
        <v>1300</v>
      </c>
      <c r="J26" s="23" t="s">
        <v>26</v>
      </c>
      <c r="K26" s="23"/>
      <c r="L26" s="20"/>
      <c r="M26" s="7"/>
      <c r="N26" s="2"/>
      <c r="O26" s="2"/>
      <c r="P26" s="1"/>
      <c r="Q26" s="1"/>
      <c r="R26" s="1"/>
      <c r="T26" s="1"/>
      <c r="U26" s="1"/>
      <c r="V26" s="1"/>
      <c r="W26" s="1"/>
    </row>
    <row r="27" spans="1:23" ht="17.25" thickTop="1" x14ac:dyDescent="0.3">
      <c r="A27" s="6"/>
      <c r="B27" s="8"/>
      <c r="C27" s="8"/>
      <c r="D27" s="8"/>
      <c r="E27" s="8"/>
      <c r="F27" s="8"/>
      <c r="G27" s="13"/>
      <c r="H27" s="7"/>
      <c r="I27" s="7"/>
      <c r="J27" s="7"/>
      <c r="K27" s="7"/>
      <c r="L27" s="20"/>
      <c r="M27" s="7"/>
      <c r="N27" s="2"/>
      <c r="O27" s="2"/>
      <c r="P27" s="1"/>
      <c r="Q27" s="1"/>
      <c r="R27" s="1"/>
      <c r="T27" s="1"/>
      <c r="U27" s="1"/>
      <c r="V27" s="1"/>
      <c r="W27" s="1"/>
    </row>
    <row r="28" spans="1:23" ht="17.25" thickBot="1" x14ac:dyDescent="0.35">
      <c r="A28" s="6"/>
      <c r="B28" s="8"/>
      <c r="C28" s="2" t="s">
        <v>43</v>
      </c>
      <c r="D28" s="1"/>
      <c r="E28" s="1"/>
      <c r="F28" s="1"/>
      <c r="H28" s="23"/>
      <c r="I28" s="12">
        <f>I26+250</f>
        <v>1550</v>
      </c>
      <c r="J28" s="23" t="s">
        <v>26</v>
      </c>
      <c r="K28" s="7"/>
      <c r="L28" s="20"/>
      <c r="M28" s="7"/>
      <c r="N28" s="2"/>
      <c r="T28" s="1"/>
    </row>
    <row r="29" spans="1:23" ht="17.25" thickTop="1" x14ac:dyDescent="0.3">
      <c r="A29" s="6"/>
      <c r="B29" s="8"/>
      <c r="C29" s="23"/>
      <c r="D29" s="23"/>
      <c r="E29" s="23"/>
      <c r="F29" s="23"/>
      <c r="G29" s="23"/>
      <c r="H29" s="23"/>
      <c r="I29" s="23"/>
      <c r="J29" s="23"/>
      <c r="K29" s="7"/>
      <c r="L29" s="20"/>
      <c r="M29" s="7"/>
      <c r="N29" s="1"/>
      <c r="O29" s="2"/>
      <c r="P29" s="1"/>
      <c r="Q29" s="1"/>
      <c r="R29" s="1"/>
      <c r="T29" s="1"/>
      <c r="U29" s="1"/>
      <c r="V29" s="1"/>
      <c r="W29" s="1"/>
    </row>
    <row r="30" spans="1:23" x14ac:dyDescent="0.3">
      <c r="A30" s="6"/>
      <c r="B30" s="8"/>
      <c r="C30" s="23"/>
      <c r="D30" s="23"/>
      <c r="E30" s="23"/>
      <c r="F30" s="23"/>
      <c r="G30" s="23"/>
      <c r="H30" s="23"/>
      <c r="I30" s="23"/>
      <c r="J30" s="23"/>
      <c r="K30" s="7"/>
      <c r="L30" s="20"/>
      <c r="M30" s="7"/>
      <c r="N30" s="1"/>
      <c r="T30" s="1"/>
      <c r="U30" s="1"/>
      <c r="V30" s="1"/>
      <c r="W30" s="1"/>
    </row>
    <row r="31" spans="1:23" ht="17.25" thickBot="1" x14ac:dyDescent="0.35">
      <c r="A31" s="6"/>
      <c r="B31" s="8"/>
      <c r="C31" s="23"/>
      <c r="D31" s="23"/>
      <c r="E31" s="23"/>
      <c r="F31" s="23"/>
      <c r="G31" s="23"/>
      <c r="H31" s="23"/>
      <c r="I31" s="23"/>
      <c r="J31" s="23"/>
      <c r="K31" s="7"/>
      <c r="L31" s="20"/>
      <c r="M31" s="7"/>
      <c r="N31" s="1"/>
      <c r="O31" s="2"/>
      <c r="P31" s="1"/>
      <c r="Q31" s="1"/>
      <c r="R31" s="1"/>
      <c r="T31" s="1"/>
      <c r="U31" s="1"/>
      <c r="V31" s="1"/>
      <c r="W31" s="1"/>
    </row>
    <row r="32" spans="1:23" x14ac:dyDescent="0.3">
      <c r="A32" s="6"/>
      <c r="B32" s="8"/>
      <c r="C32" s="35" t="s">
        <v>40</v>
      </c>
      <c r="D32" s="36"/>
      <c r="E32" s="36"/>
      <c r="F32" s="36"/>
      <c r="G32" s="36"/>
      <c r="H32" s="36"/>
      <c r="I32" s="36"/>
      <c r="J32" s="37"/>
      <c r="K32" s="7"/>
      <c r="L32" s="20"/>
      <c r="M32" s="7"/>
      <c r="N32" s="1"/>
      <c r="O32" s="2"/>
      <c r="P32" s="1"/>
      <c r="Q32" s="1"/>
      <c r="R32" s="1"/>
      <c r="T32" s="1"/>
      <c r="U32" s="1"/>
      <c r="V32" s="1"/>
      <c r="W32" s="1"/>
    </row>
    <row r="33" spans="1:23" ht="17.25" thickBot="1" x14ac:dyDescent="0.35">
      <c r="A33" s="6"/>
      <c r="B33" s="8"/>
      <c r="C33" s="38" t="s">
        <v>41</v>
      </c>
      <c r="D33" s="39"/>
      <c r="E33" s="39"/>
      <c r="F33" s="39"/>
      <c r="G33" s="39"/>
      <c r="H33" s="39"/>
      <c r="I33" s="39"/>
      <c r="J33" s="40"/>
      <c r="K33" s="7"/>
      <c r="L33" s="20"/>
      <c r="M33" s="7"/>
      <c r="N33" s="1"/>
      <c r="O33" s="2"/>
      <c r="P33" s="1"/>
      <c r="Q33" s="1"/>
      <c r="R33" s="1"/>
      <c r="T33" s="1"/>
      <c r="U33" s="1"/>
      <c r="V33" s="1"/>
      <c r="W33" s="1"/>
    </row>
    <row r="34" spans="1:23" x14ac:dyDescent="0.3">
      <c r="A34" s="6"/>
      <c r="B34" s="8"/>
      <c r="C34" s="8"/>
      <c r="D34" s="8"/>
      <c r="E34" s="8"/>
      <c r="F34" s="8"/>
      <c r="G34" s="8"/>
      <c r="H34" s="7"/>
      <c r="I34" s="7"/>
      <c r="J34" s="7"/>
      <c r="K34" s="7"/>
      <c r="L34" s="20"/>
      <c r="M34" s="7"/>
      <c r="N34" s="1"/>
      <c r="O34" s="2"/>
      <c r="P34" s="1"/>
      <c r="Q34" s="1"/>
      <c r="R34" s="1"/>
      <c r="T34" s="1"/>
      <c r="U34" s="1"/>
      <c r="V34" s="1"/>
      <c r="W34" s="1"/>
    </row>
    <row r="35" spans="1:23" x14ac:dyDescent="0.3">
      <c r="A35" s="6"/>
      <c r="B35" s="8"/>
      <c r="C35" s="8"/>
      <c r="D35" s="8"/>
      <c r="E35" s="8"/>
      <c r="F35" s="8"/>
      <c r="G35" s="8"/>
      <c r="H35" s="7"/>
      <c r="I35" s="7"/>
      <c r="J35" s="7"/>
      <c r="K35" s="7"/>
      <c r="L35" s="20"/>
      <c r="M35" s="7"/>
      <c r="N35" s="1"/>
      <c r="O35" s="2"/>
      <c r="P35" s="1"/>
      <c r="Q35" s="1"/>
      <c r="R35" s="1"/>
      <c r="T35" s="1"/>
      <c r="U35" s="1"/>
      <c r="V35" s="1"/>
      <c r="W35" s="1"/>
    </row>
    <row r="36" spans="1:23" x14ac:dyDescent="0.3">
      <c r="A36" s="6"/>
      <c r="B36" s="8"/>
      <c r="C36" s="8"/>
      <c r="D36" s="8"/>
      <c r="E36" s="8"/>
      <c r="F36" s="8"/>
      <c r="G36" s="8"/>
      <c r="H36" s="7"/>
      <c r="I36" s="7"/>
      <c r="J36" s="7"/>
      <c r="K36" s="7"/>
      <c r="L36" s="20"/>
      <c r="M36" s="7"/>
      <c r="N36" s="1"/>
      <c r="O36" s="2"/>
      <c r="P36" s="1"/>
      <c r="Q36" s="1"/>
      <c r="R36" s="1"/>
      <c r="T36" s="1"/>
      <c r="U36" s="1"/>
      <c r="V36" s="1"/>
      <c r="W36" s="1"/>
    </row>
    <row r="37" spans="1:23" x14ac:dyDescent="0.3">
      <c r="A37" s="6"/>
      <c r="B37" s="8"/>
      <c r="C37" s="8"/>
      <c r="D37" s="8"/>
      <c r="E37" s="8"/>
      <c r="F37" s="8"/>
      <c r="G37" s="8"/>
      <c r="H37" s="7"/>
      <c r="I37" s="7"/>
      <c r="J37" s="7"/>
      <c r="K37" s="7"/>
      <c r="L37" s="20"/>
      <c r="M37" s="7"/>
      <c r="N37" s="1"/>
      <c r="O37" s="2"/>
      <c r="P37" s="1"/>
      <c r="Q37" s="1"/>
      <c r="R37" s="1"/>
      <c r="T37" s="1"/>
      <c r="U37" s="1"/>
      <c r="V37" s="1"/>
      <c r="W37" s="1"/>
    </row>
    <row r="38" spans="1:23" x14ac:dyDescent="0.3">
      <c r="A38" s="6"/>
      <c r="B38" s="8"/>
      <c r="C38" s="8"/>
      <c r="D38" s="8"/>
      <c r="E38" s="8"/>
      <c r="F38" s="8"/>
      <c r="G38" s="8"/>
      <c r="H38" s="7"/>
      <c r="I38" s="7"/>
      <c r="J38" s="7"/>
      <c r="K38" s="7"/>
      <c r="L38" s="20"/>
      <c r="M38" s="7"/>
      <c r="N38" s="1"/>
      <c r="O38" s="2"/>
      <c r="P38" s="1"/>
      <c r="Q38" s="1"/>
      <c r="R38" s="1"/>
      <c r="T38" s="1"/>
      <c r="U38" s="1"/>
      <c r="V38" s="1"/>
      <c r="W38" s="1"/>
    </row>
    <row r="39" spans="1:23" x14ac:dyDescent="0.3">
      <c r="A39" s="6"/>
      <c r="B39" s="8"/>
      <c r="C39" s="8"/>
      <c r="D39" s="8"/>
      <c r="E39" s="8"/>
      <c r="F39" s="8"/>
      <c r="G39" s="8"/>
      <c r="H39" s="7"/>
      <c r="I39" s="7"/>
      <c r="J39" s="7"/>
      <c r="K39" s="7"/>
      <c r="L39" s="20"/>
      <c r="M39" s="7"/>
      <c r="N39" s="1"/>
      <c r="O39" s="2"/>
      <c r="P39" s="1"/>
      <c r="Q39" s="1"/>
      <c r="R39" s="1"/>
      <c r="T39" s="1"/>
      <c r="U39" s="1"/>
      <c r="V39" s="1"/>
      <c r="W39" s="1"/>
    </row>
    <row r="40" spans="1:23" x14ac:dyDescent="0.3">
      <c r="A40" s="6"/>
      <c r="B40" s="8"/>
      <c r="C40" s="8"/>
      <c r="D40" s="8"/>
      <c r="E40" s="8"/>
      <c r="F40" s="8"/>
      <c r="G40" s="8"/>
      <c r="H40" s="7"/>
      <c r="I40" s="7"/>
      <c r="J40" s="7"/>
      <c r="K40" s="7"/>
      <c r="L40" s="20"/>
      <c r="M40" s="7"/>
      <c r="N40" s="1"/>
      <c r="O40" s="2"/>
      <c r="P40" s="1"/>
      <c r="Q40" s="1"/>
      <c r="R40" s="1"/>
      <c r="T40" s="1"/>
      <c r="U40" s="1"/>
      <c r="V40" s="1"/>
      <c r="W40" s="1"/>
    </row>
    <row r="41" spans="1:23" x14ac:dyDescent="0.3">
      <c r="A41" s="6"/>
      <c r="B41" s="8"/>
      <c r="C41" s="8"/>
      <c r="D41" s="8"/>
      <c r="E41" s="8"/>
      <c r="F41" s="8"/>
      <c r="G41" s="8"/>
      <c r="H41" s="7"/>
      <c r="I41" s="7"/>
      <c r="J41" s="7"/>
      <c r="K41" s="7"/>
      <c r="L41" s="20"/>
      <c r="M41" s="7"/>
      <c r="N41" s="1"/>
      <c r="O41" s="2"/>
      <c r="P41" s="1"/>
      <c r="Q41" s="1"/>
      <c r="R41" s="1"/>
      <c r="T41" s="1"/>
      <c r="U41" s="1"/>
      <c r="V41" s="1"/>
      <c r="W41" s="1"/>
    </row>
    <row r="42" spans="1:23" x14ac:dyDescent="0.3">
      <c r="A42" s="6"/>
      <c r="B42" s="8"/>
      <c r="C42" s="8"/>
      <c r="D42" s="8"/>
      <c r="E42" s="8"/>
      <c r="F42" s="8"/>
      <c r="G42" s="8"/>
      <c r="H42" s="7"/>
      <c r="I42" s="7"/>
      <c r="J42" s="7"/>
      <c r="K42" s="7"/>
      <c r="L42" s="20"/>
      <c r="M42" s="7"/>
      <c r="N42" s="1"/>
      <c r="O42" s="2"/>
      <c r="P42" s="1"/>
      <c r="Q42" s="1"/>
      <c r="R42" s="1"/>
      <c r="T42" s="1"/>
      <c r="U42" s="1"/>
      <c r="V42" s="1"/>
      <c r="W42" s="1"/>
    </row>
    <row r="43" spans="1:23" x14ac:dyDescent="0.3">
      <c r="A43" s="6"/>
      <c r="B43" s="8"/>
      <c r="C43" s="8"/>
      <c r="D43" s="8"/>
      <c r="E43" s="8"/>
      <c r="F43" s="8"/>
      <c r="G43" s="8"/>
      <c r="H43" s="7"/>
      <c r="I43" s="7"/>
      <c r="J43" s="7"/>
      <c r="K43" s="7"/>
      <c r="L43" s="20"/>
      <c r="M43" s="7"/>
      <c r="N43" s="1"/>
      <c r="O43" s="2"/>
      <c r="P43" s="1"/>
      <c r="Q43" s="1"/>
      <c r="R43" s="1"/>
      <c r="T43" s="1"/>
      <c r="U43" s="1"/>
      <c r="V43" s="1"/>
      <c r="W43" s="1"/>
    </row>
    <row r="44" spans="1:23" x14ac:dyDescent="0.3">
      <c r="A44" s="6"/>
      <c r="B44" s="8"/>
      <c r="C44" s="8"/>
      <c r="D44" s="8"/>
      <c r="E44" s="8"/>
      <c r="F44" s="8"/>
      <c r="G44" s="8"/>
      <c r="H44" s="7"/>
      <c r="I44" s="7"/>
      <c r="J44" s="7"/>
      <c r="K44" s="7"/>
      <c r="L44" s="20"/>
      <c r="M44" s="7"/>
      <c r="N44" s="1"/>
      <c r="O44" s="2"/>
      <c r="P44" s="1"/>
      <c r="Q44" s="1"/>
      <c r="R44" s="1"/>
      <c r="T44" s="1"/>
      <c r="U44" s="1"/>
      <c r="V44" s="1"/>
      <c r="W44" s="1"/>
    </row>
    <row r="45" spans="1:23" x14ac:dyDescent="0.3">
      <c r="A45" s="6"/>
      <c r="B45" s="8"/>
      <c r="C45" s="8"/>
      <c r="D45" s="8"/>
      <c r="E45" s="8"/>
      <c r="F45" s="8"/>
      <c r="G45" s="8"/>
      <c r="H45" s="7"/>
      <c r="I45" s="7"/>
      <c r="J45" s="7"/>
      <c r="K45" s="7"/>
      <c r="L45" s="20"/>
      <c r="M45" s="7"/>
      <c r="N45" s="1"/>
      <c r="O45" s="2"/>
      <c r="P45" s="1"/>
      <c r="Q45" s="1"/>
      <c r="R45" s="1"/>
      <c r="T45" s="1"/>
      <c r="U45" s="1"/>
      <c r="V45" s="1"/>
      <c r="W45" s="1"/>
    </row>
    <row r="46" spans="1:23" x14ac:dyDescent="0.3">
      <c r="A46" s="6"/>
      <c r="B46" s="8"/>
      <c r="C46" s="8"/>
      <c r="D46" s="8"/>
      <c r="E46" s="8"/>
      <c r="F46" s="8"/>
      <c r="G46" s="8"/>
      <c r="H46" s="7"/>
      <c r="I46" s="7"/>
      <c r="J46" s="7"/>
      <c r="K46" s="7"/>
      <c r="L46" s="20"/>
      <c r="M46" s="7"/>
      <c r="N46" s="1"/>
      <c r="O46" s="2"/>
      <c r="P46" s="1"/>
      <c r="Q46" s="1"/>
      <c r="R46" s="1"/>
      <c r="T46" s="1"/>
      <c r="U46" s="1"/>
      <c r="V46" s="1"/>
      <c r="W46" s="1"/>
    </row>
    <row r="47" spans="1:23" x14ac:dyDescent="0.3">
      <c r="A47" s="6"/>
      <c r="B47" s="8"/>
      <c r="C47" s="8"/>
      <c r="D47" s="8"/>
      <c r="E47" s="8"/>
      <c r="F47" s="8"/>
      <c r="G47" s="8"/>
      <c r="H47" s="7"/>
      <c r="I47" s="7"/>
      <c r="J47" s="7"/>
      <c r="K47" s="7"/>
      <c r="L47" s="20"/>
      <c r="M47" s="7"/>
      <c r="N47" s="1"/>
      <c r="O47" s="2"/>
      <c r="P47" s="1"/>
      <c r="Q47" s="1"/>
      <c r="R47" s="1"/>
      <c r="T47" s="1"/>
      <c r="U47" s="1"/>
      <c r="V47" s="1"/>
      <c r="W47" s="1"/>
    </row>
    <row r="48" spans="1:23" x14ac:dyDescent="0.3">
      <c r="A48" s="6"/>
      <c r="B48" s="8"/>
      <c r="C48" s="8"/>
      <c r="D48" s="8"/>
      <c r="E48" s="8"/>
      <c r="F48" s="8"/>
      <c r="G48" s="8"/>
      <c r="H48" s="7"/>
      <c r="I48" s="7"/>
      <c r="J48" s="7"/>
      <c r="K48" s="7"/>
      <c r="L48" s="20"/>
      <c r="M48" s="7"/>
      <c r="N48" s="1"/>
      <c r="O48" s="2"/>
      <c r="P48" s="1"/>
      <c r="Q48" s="1"/>
      <c r="R48" s="1"/>
      <c r="T48" s="1"/>
      <c r="U48" s="1"/>
      <c r="V48" s="1"/>
      <c r="W48" s="1"/>
    </row>
    <row r="49" spans="1:23" x14ac:dyDescent="0.3">
      <c r="A49" s="6"/>
      <c r="B49" s="8"/>
      <c r="C49" s="8"/>
      <c r="D49" s="8"/>
      <c r="E49" s="8"/>
      <c r="F49" s="8"/>
      <c r="G49" s="8"/>
      <c r="H49" s="7"/>
      <c r="I49" s="7"/>
      <c r="J49" s="7"/>
      <c r="K49" s="7"/>
      <c r="L49" s="20"/>
      <c r="M49" s="7"/>
      <c r="N49" s="1"/>
      <c r="O49" s="2"/>
      <c r="P49" s="1"/>
      <c r="Q49" s="1"/>
      <c r="R49" s="1"/>
      <c r="T49" s="1"/>
      <c r="U49" s="1"/>
      <c r="V49" s="1"/>
      <c r="W49" s="1"/>
    </row>
    <row r="50" spans="1:23" x14ac:dyDescent="0.3">
      <c r="A50" s="6"/>
      <c r="B50" s="8"/>
      <c r="C50" s="8"/>
      <c r="D50" s="8"/>
      <c r="E50" s="8"/>
      <c r="F50" s="8"/>
      <c r="G50" s="8"/>
      <c r="H50" s="7"/>
      <c r="I50" s="7"/>
      <c r="J50" s="7"/>
      <c r="K50" s="7"/>
      <c r="L50" s="20"/>
      <c r="M50" s="7"/>
      <c r="N50" s="1"/>
      <c r="O50" s="2"/>
      <c r="P50" s="1"/>
      <c r="Q50" s="1"/>
      <c r="R50" s="1"/>
      <c r="T50" s="1"/>
      <c r="U50" s="1"/>
      <c r="V50" s="1"/>
      <c r="W50" s="1"/>
    </row>
    <row r="51" spans="1:23" x14ac:dyDescent="0.3">
      <c r="A51" s="6"/>
      <c r="B51" s="8"/>
      <c r="C51" s="8"/>
      <c r="D51" s="8"/>
      <c r="E51" s="8"/>
      <c r="F51" s="8"/>
      <c r="G51" s="8"/>
      <c r="H51" s="7"/>
      <c r="I51" s="7"/>
      <c r="J51" s="7"/>
      <c r="K51" s="7"/>
      <c r="L51" s="20"/>
      <c r="M51" s="7"/>
      <c r="N51" s="1"/>
      <c r="O51" s="2"/>
      <c r="P51" s="1"/>
      <c r="Q51" s="1"/>
      <c r="R51" s="1"/>
      <c r="T51" s="1"/>
      <c r="U51" s="1"/>
      <c r="V51" s="1"/>
      <c r="W51" s="1"/>
    </row>
    <row r="52" spans="1:23" x14ac:dyDescent="0.3">
      <c r="A52" s="7"/>
      <c r="B52" s="8"/>
      <c r="C52" s="8"/>
      <c r="D52" s="8"/>
      <c r="E52" s="8"/>
      <c r="F52" s="8"/>
      <c r="G52" s="8"/>
      <c r="H52" s="7"/>
      <c r="I52" s="7"/>
      <c r="J52" s="7"/>
      <c r="K52" s="7"/>
      <c r="L52" s="20"/>
      <c r="M52" s="7"/>
      <c r="N52" s="7"/>
      <c r="O52" s="8"/>
      <c r="P52" s="1"/>
      <c r="Q52" s="1"/>
      <c r="R52" s="1"/>
      <c r="T52" s="1"/>
      <c r="U52" s="1"/>
      <c r="V52" s="1"/>
      <c r="W52" s="1"/>
    </row>
    <row r="53" spans="1:23" x14ac:dyDescent="0.3">
      <c r="A53" s="7"/>
      <c r="B53" s="8"/>
      <c r="C53" s="8"/>
      <c r="D53" s="8"/>
      <c r="E53" s="8"/>
      <c r="F53" s="8"/>
      <c r="G53" s="8"/>
      <c r="H53" s="7"/>
      <c r="I53" s="7"/>
      <c r="J53" s="7"/>
      <c r="K53" s="7"/>
      <c r="L53" s="20"/>
      <c r="M53" s="7"/>
      <c r="N53" s="7"/>
      <c r="O53" s="8"/>
      <c r="P53" s="1"/>
      <c r="Q53" s="1"/>
      <c r="R53" s="1"/>
      <c r="T53" s="1"/>
      <c r="U53" s="1"/>
      <c r="V53" s="1"/>
      <c r="W53" s="1"/>
    </row>
    <row r="54" spans="1:23" x14ac:dyDescent="0.3">
      <c r="A54" s="7"/>
      <c r="B54" s="8"/>
      <c r="C54" s="8"/>
      <c r="D54" s="8"/>
      <c r="E54" s="8"/>
      <c r="F54" s="8"/>
      <c r="G54" s="8"/>
      <c r="H54" s="7"/>
      <c r="I54" s="7"/>
      <c r="J54" s="7"/>
      <c r="K54" s="7"/>
      <c r="L54" s="20"/>
      <c r="M54" s="7"/>
      <c r="N54" s="7"/>
      <c r="O54" s="8"/>
      <c r="P54" s="1"/>
      <c r="Q54" s="1"/>
      <c r="R54" s="1"/>
      <c r="T54" s="1"/>
      <c r="U54" s="1"/>
      <c r="V54" s="1"/>
      <c r="W54" s="1"/>
    </row>
    <row r="55" spans="1:23" x14ac:dyDescent="0.3">
      <c r="A55" s="7"/>
      <c r="B55" s="8"/>
      <c r="C55" s="8"/>
      <c r="D55" s="8"/>
      <c r="E55" s="8"/>
      <c r="F55" s="8"/>
      <c r="G55" s="8"/>
      <c r="H55" s="7"/>
      <c r="I55" s="7"/>
      <c r="J55" s="7"/>
      <c r="K55" s="7"/>
      <c r="L55" s="20"/>
      <c r="M55" s="15"/>
      <c r="N55" s="15"/>
      <c r="O55" s="16"/>
    </row>
    <row r="56" spans="1:23" x14ac:dyDescent="0.3">
      <c r="A56" s="7"/>
      <c r="B56" s="8"/>
      <c r="C56" s="8"/>
      <c r="D56" s="8"/>
      <c r="E56" s="8"/>
      <c r="F56" s="8"/>
      <c r="G56" s="8"/>
      <c r="H56" s="7"/>
      <c r="I56" s="7"/>
      <c r="J56" s="7"/>
      <c r="K56" s="7"/>
      <c r="L56" s="20"/>
      <c r="M56" s="15"/>
      <c r="N56" s="15"/>
      <c r="O56" s="16"/>
    </row>
    <row r="57" spans="1:23" x14ac:dyDescent="0.3">
      <c r="A57" s="7"/>
      <c r="B57" s="8"/>
      <c r="C57" s="8"/>
      <c r="D57" s="8"/>
      <c r="E57" s="8"/>
      <c r="F57" s="8"/>
      <c r="G57" s="8"/>
      <c r="H57" s="7"/>
      <c r="I57" s="7"/>
      <c r="J57" s="7"/>
      <c r="K57" s="7"/>
      <c r="L57" s="20"/>
      <c r="M57" s="15"/>
      <c r="N57" s="15"/>
      <c r="O57" s="16"/>
    </row>
    <row r="58" spans="1:23" x14ac:dyDescent="0.3">
      <c r="A58" s="7"/>
      <c r="B58" s="8"/>
      <c r="C58" s="8"/>
      <c r="D58" s="8"/>
      <c r="E58" s="8"/>
      <c r="F58" s="8"/>
      <c r="G58" s="8"/>
      <c r="H58" s="7"/>
      <c r="I58" s="7"/>
      <c r="J58" s="7"/>
      <c r="K58" s="7"/>
      <c r="L58" s="20"/>
      <c r="M58" s="15"/>
      <c r="N58" s="15"/>
      <c r="O58" s="16"/>
    </row>
    <row r="59" spans="1:23" x14ac:dyDescent="0.3">
      <c r="A59" s="7"/>
      <c r="B59" s="8"/>
      <c r="C59" s="8"/>
      <c r="D59" s="8"/>
      <c r="E59" s="8"/>
      <c r="F59" s="8"/>
      <c r="G59" s="8"/>
      <c r="H59" s="7"/>
      <c r="I59" s="7"/>
      <c r="J59" s="7"/>
      <c r="K59" s="7"/>
      <c r="L59" s="20"/>
      <c r="M59" s="15"/>
      <c r="N59" s="15"/>
      <c r="O59" s="16"/>
    </row>
    <row r="60" spans="1:23" x14ac:dyDescent="0.3">
      <c r="A60" s="1"/>
      <c r="B60" s="2"/>
      <c r="C60" s="2"/>
      <c r="D60" s="2"/>
      <c r="E60" s="2"/>
      <c r="F60" s="2"/>
      <c r="G60" s="2"/>
      <c r="H60" s="1"/>
      <c r="I60" s="1"/>
      <c r="J60" s="1"/>
      <c r="K60" s="1"/>
      <c r="L60" s="21"/>
    </row>
    <row r="61" spans="1:23" x14ac:dyDescent="0.3">
      <c r="A61" s="1"/>
      <c r="B61" s="2"/>
      <c r="C61" s="2"/>
      <c r="D61" s="2"/>
      <c r="E61" s="2"/>
      <c r="F61" s="2"/>
      <c r="G61" s="2"/>
      <c r="H61" s="1"/>
      <c r="I61" s="1"/>
      <c r="J61" s="1"/>
      <c r="K61" s="1"/>
      <c r="L61" s="21"/>
    </row>
    <row r="62" spans="1:23" x14ac:dyDescent="0.3">
      <c r="A62" s="1"/>
      <c r="B62" s="2"/>
      <c r="C62" s="2"/>
      <c r="D62" s="2"/>
      <c r="E62" s="2"/>
      <c r="F62" s="2"/>
      <c r="G62" s="2"/>
      <c r="H62" s="1"/>
      <c r="I62" s="1"/>
      <c r="J62" s="1"/>
      <c r="K62" s="1"/>
      <c r="L62" s="21"/>
    </row>
    <row r="63" spans="1:23" x14ac:dyDescent="0.3">
      <c r="A63" s="1"/>
      <c r="B63" s="2"/>
      <c r="C63" s="1"/>
      <c r="D63" s="1"/>
      <c r="E63" s="1"/>
      <c r="F63" s="1"/>
      <c r="G63" s="1"/>
      <c r="H63" s="1"/>
      <c r="I63" s="1"/>
      <c r="J63" s="1"/>
      <c r="K63" s="1"/>
      <c r="L63" s="21"/>
    </row>
    <row r="64" spans="1:23" x14ac:dyDescent="0.3">
      <c r="A64" s="1"/>
      <c r="B64" s="2"/>
      <c r="C64" s="1"/>
      <c r="D64" s="1"/>
      <c r="E64" s="1"/>
      <c r="F64" s="1"/>
      <c r="G64" s="1"/>
      <c r="H64" s="1"/>
      <c r="I64" s="1"/>
      <c r="J64" s="1"/>
      <c r="K64" s="1"/>
      <c r="L64" s="21"/>
    </row>
    <row r="65" spans="1:12" x14ac:dyDescent="0.3">
      <c r="A65" s="1"/>
      <c r="B65" s="2"/>
      <c r="C65" s="1"/>
      <c r="D65" s="1"/>
      <c r="E65" s="1"/>
      <c r="F65" s="1"/>
      <c r="G65" s="1"/>
      <c r="H65" s="1"/>
      <c r="I65" s="1"/>
      <c r="J65" s="1"/>
      <c r="K65" s="1"/>
      <c r="L65" s="21"/>
    </row>
    <row r="66" spans="1:12" x14ac:dyDescent="0.3">
      <c r="A66" s="1"/>
      <c r="B66" s="2"/>
      <c r="C66" s="1"/>
      <c r="D66" s="1"/>
      <c r="E66" s="1"/>
      <c r="F66" s="1"/>
      <c r="G66" s="1"/>
      <c r="H66" s="1"/>
      <c r="I66" s="1"/>
      <c r="J66" s="1"/>
      <c r="K66" s="1"/>
      <c r="L66" s="21"/>
    </row>
    <row r="67" spans="1:12" x14ac:dyDescent="0.3">
      <c r="A67" s="1"/>
      <c r="B67" s="2"/>
      <c r="C67" s="1"/>
      <c r="D67" s="1"/>
      <c r="E67" s="1"/>
      <c r="F67" s="1"/>
      <c r="G67" s="1"/>
      <c r="H67" s="1"/>
      <c r="I67" s="1"/>
      <c r="J67" s="1"/>
      <c r="K67" s="1"/>
      <c r="L67" s="21"/>
    </row>
    <row r="68" spans="1:12" x14ac:dyDescent="0.3">
      <c r="A68" s="1"/>
      <c r="B68" s="1"/>
      <c r="C68" s="1"/>
      <c r="D68" s="1"/>
      <c r="E68" s="1"/>
      <c r="F68" s="1"/>
      <c r="G68" s="1"/>
      <c r="H68" s="1"/>
      <c r="I68" s="1"/>
      <c r="J68" s="1"/>
      <c r="K68" s="1"/>
      <c r="L68" s="21"/>
    </row>
    <row r="69" spans="1:12" x14ac:dyDescent="0.3">
      <c r="A69" s="1"/>
      <c r="B69" s="1"/>
      <c r="C69" s="1"/>
      <c r="D69" s="1"/>
      <c r="E69" s="1"/>
      <c r="F69" s="1"/>
      <c r="G69" s="1"/>
      <c r="H69" s="1"/>
      <c r="I69" s="1"/>
      <c r="J69" s="1"/>
      <c r="K69" s="1"/>
      <c r="L69" s="21"/>
    </row>
  </sheetData>
  <sheetProtection password="CC3D" sheet="1" objects="1" scenarios="1"/>
  <mergeCells count="17">
    <mergeCell ref="I23:J23"/>
    <mergeCell ref="C32:J32"/>
    <mergeCell ref="C33:J33"/>
    <mergeCell ref="B2:K3"/>
    <mergeCell ref="I5:J5"/>
    <mergeCell ref="M2:S3"/>
    <mergeCell ref="I15:J15"/>
    <mergeCell ref="I17:J17"/>
    <mergeCell ref="I19:J19"/>
    <mergeCell ref="I21:J21"/>
    <mergeCell ref="O5:Q5"/>
    <mergeCell ref="I13:J13"/>
    <mergeCell ref="O7:Q7"/>
    <mergeCell ref="O9:Q9"/>
    <mergeCell ref="I7:J7"/>
    <mergeCell ref="I9:J9"/>
    <mergeCell ref="I11:J11"/>
  </mergeCells>
  <pageMargins left="0.70866141732283472" right="0.70866141732283472" top="0.74803149606299213" bottom="0.74803149606299213" header="0.31496062992125984" footer="0.31496062992125984"/>
  <pageSetup paperSize="9" scale="68" orientation="landscape" r:id="rId1"/>
  <headerFooter>
    <oddHeader>&amp;CBeregning af strøer og Rideplanker</oddHeader>
  </headerFooter>
  <rowBreaks count="1" manualBreakCount="1">
    <brk id="54" max="1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Navngivne områder</vt:lpstr>
      </vt:variant>
      <vt:variant>
        <vt:i4>1</vt:i4>
      </vt:variant>
    </vt:vector>
  </HeadingPairs>
  <TitlesOfParts>
    <vt:vector size="4" baseType="lpstr">
      <vt:lpstr>Ark1</vt:lpstr>
      <vt:lpstr>Ark2</vt:lpstr>
      <vt:lpstr>Ark3</vt:lpstr>
      <vt:lpstr>'Ark1'!Udskriftsområde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Ballum</dc:creator>
  <cp:lastModifiedBy>Ballum</cp:lastModifiedBy>
  <cp:revision>1</cp:revision>
  <dcterms:created xsi:type="dcterms:W3CDTF">2011-05-29T08:38:41Z</dcterms:created>
  <dcterms:modified xsi:type="dcterms:W3CDTF">2012-10-27T10:46:59Z</dcterms:modified>
</cp:coreProperties>
</file>